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Invoice" sheetId="1" r:id="rId1"/>
  </sheets>
  <definedNames>
    <definedName name="_xlnm.Print_Area" localSheetId="0">Invoice!$B$2:$H$46</definedName>
  </definedNames>
  <calcPr calcId="145621" calcMode="autoNoTable"/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8" i="1"/>
  <c r="E18" i="1" l="1"/>
  <c r="B13" i="1" l="1"/>
  <c r="E20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H4" i="1"/>
  <c r="H7" i="1" s="1"/>
  <c r="H35" i="1" l="1"/>
</calcChain>
</file>

<file path=xl/sharedStrings.xml><?xml version="1.0" encoding="utf-8"?>
<sst xmlns="http://schemas.openxmlformats.org/spreadsheetml/2006/main" count="168" uniqueCount="156">
  <si>
    <t>INVOICE</t>
  </si>
  <si>
    <t>DATE:</t>
  </si>
  <si>
    <t>Bill To:</t>
  </si>
  <si>
    <t>For:</t>
  </si>
  <si>
    <t>AMOUNT</t>
  </si>
  <si>
    <t>Ontario Conference of Casualty Actuaries</t>
  </si>
  <si>
    <t>Notes:</t>
  </si>
  <si>
    <t>Skill Level</t>
  </si>
  <si>
    <t>Rental Clubs</t>
  </si>
  <si>
    <t>Left</t>
  </si>
  <si>
    <t>Right</t>
  </si>
  <si>
    <t>Golfer Name</t>
  </si>
  <si>
    <t>Package</t>
  </si>
  <si>
    <t>Dinner Only</t>
  </si>
  <si>
    <t>Golf and Dinner</t>
  </si>
  <si>
    <t>Not Applicable</t>
  </si>
  <si>
    <t>Please Select:</t>
  </si>
  <si>
    <t>Total:</t>
  </si>
  <si>
    <t xml:space="preserve">Allergies/Vegetarian </t>
  </si>
  <si>
    <t>Never Played Before</t>
  </si>
  <si>
    <t>INVOICE #:</t>
  </si>
  <si>
    <t>Expert</t>
  </si>
  <si>
    <t>Intermediate</t>
  </si>
  <si>
    <t>Played a few times before</t>
  </si>
  <si>
    <t>Beginner</t>
  </si>
  <si>
    <t>HST Included</t>
  </si>
  <si>
    <t>Intact Insurance</t>
  </si>
  <si>
    <t>700 University Avenue, 13th floor</t>
  </si>
  <si>
    <t>Toronto, ON, M5G 0A1</t>
  </si>
  <si>
    <t>Phone: (416) 345-1999 Ext: 44245</t>
  </si>
  <si>
    <t>email: lison.noblet@intact.net</t>
  </si>
  <si>
    <t>Lison Noblet</t>
  </si>
  <si>
    <t>c/o Lison Noblet</t>
  </si>
  <si>
    <t>Allstate Insurance Company of Canada</t>
  </si>
  <si>
    <t>Avalon Actuarial, A Division of Willis Canada Inc.</t>
  </si>
  <si>
    <t>Beach and Associates</t>
  </si>
  <si>
    <t>Fairfax Financial Holdings Limited</t>
  </si>
  <si>
    <t>Office of the Superintendent of Financial Institutions</t>
  </si>
  <si>
    <t>ACE INA Insurance</t>
  </si>
  <si>
    <t>AIG Insurance Company of Canada</t>
  </si>
  <si>
    <t>Aon Benfield Canada</t>
  </si>
  <si>
    <t>Arch Reinsurance Company</t>
  </si>
  <si>
    <t>Arch Insurance (Canada)</t>
  </si>
  <si>
    <t>Aviva Canada Inc.</t>
  </si>
  <si>
    <t>Axxima</t>
  </si>
  <si>
    <t>Baron Insurance Services Inc.</t>
  </si>
  <si>
    <t>CAA Insurance Company (Ontario)</t>
  </si>
  <si>
    <t>Caisse Centrale de Reassurance</t>
  </si>
  <si>
    <t>XL Catlin</t>
  </si>
  <si>
    <t>Continental Casualty Company</t>
  </si>
  <si>
    <t>Deloitte</t>
  </si>
  <si>
    <t>Desjardins General Insurance Group</t>
  </si>
  <si>
    <t>Dion, Durrell &amp; Associates Inc.</t>
  </si>
  <si>
    <t>Echelon General Insurance Company</t>
  </si>
  <si>
    <t>Eckler Ltd.</t>
  </si>
  <si>
    <t>Economical Mutual Insurance Company</t>
  </si>
  <si>
    <t>Ernst &amp; Young</t>
  </si>
  <si>
    <t>Everest Reinsurance Company</t>
  </si>
  <si>
    <t>Facility Association</t>
  </si>
  <si>
    <t>Farm Mutual Reinsurance Plan Inc.</t>
  </si>
  <si>
    <t>Financial Services Commission of Ontario</t>
  </si>
  <si>
    <t>Gore Mutual Insurance Company</t>
  </si>
  <si>
    <t>Guy Carpenter</t>
  </si>
  <si>
    <t>IAO Actuarial Consulting Services Inc. (an Aon Company)</t>
  </si>
  <si>
    <t>Indatech Consulting Services</t>
  </si>
  <si>
    <t>Insurance Bureau of Canada</t>
  </si>
  <si>
    <t>JLT Re</t>
  </si>
  <si>
    <t>Intact Insurance Company</t>
  </si>
  <si>
    <t>J. S. Cheng &amp; Partners Inc.</t>
  </si>
  <si>
    <t>KPMG LLP</t>
  </si>
  <si>
    <t>Liberty International Underwriters</t>
  </si>
  <si>
    <t>Munich Reinsurance Company of Canada</t>
  </si>
  <si>
    <t>Northbridge Financial Corporation</t>
  </si>
  <si>
    <t>Heartland Farm Mutual</t>
  </si>
  <si>
    <t>Odyssey America Reinsurance Corporation</t>
  </si>
  <si>
    <t>Oliver Wyman</t>
  </si>
  <si>
    <t>PricewaterhouseCoopers LLP</t>
  </si>
  <si>
    <t>RBC General Insurance Company</t>
  </si>
  <si>
    <t>Royal &amp; Sun Alliance Insurance Company of Canada</t>
  </si>
  <si>
    <t>SCOR Reinsurance</t>
  </si>
  <si>
    <t>Society of Actuaries (Canada)</t>
  </si>
  <si>
    <t>Swiss Reinsurance Company Ltd., Canadian Branch</t>
  </si>
  <si>
    <t>TD Insurance</t>
  </si>
  <si>
    <t>The Co-operators</t>
  </si>
  <si>
    <t>The Guarantee Company of North America</t>
  </si>
  <si>
    <t>Towers Watson</t>
  </si>
  <si>
    <t>TransRe</t>
  </si>
  <si>
    <t>Travelers Canada</t>
  </si>
  <si>
    <t>Workplace Safety and Insurance Board of Ontario</t>
  </si>
  <si>
    <t>XL Re America Inc. Canadian Branch</t>
  </si>
  <si>
    <t>Zurich Insurance Company ltd</t>
  </si>
  <si>
    <t>25 York Street
124th Floor
Toronto, Ontario  M5J 2V5</t>
  </si>
  <si>
    <t>145 Wellington Street West
Toronto, Ontario  M5J 1H8</t>
  </si>
  <si>
    <t>27 Allstate Parkway
Markham, Ontario  L3R 5P8</t>
  </si>
  <si>
    <t>150 King Street West
Suite 1900, P.O. Box 24
Toronto, Ontario  M5H 1J9</t>
  </si>
  <si>
    <t xml:space="preserve">100 Wellington Street W - TD Centre, 
PO Box 284 Toronto, ON M5K 1J3      </t>
  </si>
  <si>
    <t>77 King Street West
Suite 3600, PO Box 308
Toronto-Dominion Centre
Toronto, Ontario  M5K 1K2</t>
  </si>
  <si>
    <t>4700-100 King Street West
Toronto, ON M5X 1E4</t>
  </si>
  <si>
    <t>2206 Eglinton Avenue East
Scarborough, Ontario  M1L 4S8</t>
  </si>
  <si>
    <t>36 Toronto Street, Suite 500
Toronto ON M5C 2C5</t>
  </si>
  <si>
    <t>206 Laird Drive
Suite 205
Toronto, Ontario  M4G 3W4</t>
  </si>
  <si>
    <t>79 Wellington Street West, Suite 700
TD Waterhouse Tower, PO Box 76
Toronto, Ontario  M5K 1E7</t>
  </si>
  <si>
    <t>60 Commerce Valley Drive East
Thornhill, Ontario  L3T 7P9</t>
  </si>
  <si>
    <t>181 University Avenue
Suite 2110
Toronto, Ontario  M5H 3M7</t>
  </si>
  <si>
    <t>First Canadian Place, 100 King Street West
Suite 3020, PO Box 310
Toronto, Ontario  M5X 1C9</t>
  </si>
  <si>
    <t>250 Yonge Street, Suite 1500
Toronto, Ontario</t>
  </si>
  <si>
    <t>Bay Adelaide Centre, East Tower
22 Adelaide Street West, Suite 200
Toronto, ON M5H 0A9</t>
  </si>
  <si>
    <t>3 Robert Speck Parkway
Mississauga, Ontario  L4Z 3Z9</t>
  </si>
  <si>
    <t>250 Yonge Street
Suite 2900
Toronto, Ontario  M5B 2L7</t>
  </si>
  <si>
    <t>2680 Matheson Boulevard East
Suite 300
Mississauga, Ontario  L4W 0A5</t>
  </si>
  <si>
    <t>110 Sheppard Ave East Suite 900 M2N 6A3</t>
  </si>
  <si>
    <t>111 Westmount Road
P.O. Box 2000
Waterloo, Ontario  N2J 4S4</t>
  </si>
  <si>
    <t>222 Bay Street
Ernst &amp; Young Tower, P.O. Box 251
Toronto, Ontario  M5K 1J7</t>
  </si>
  <si>
    <t>130 King Street West
Suite 2520, P.O. Box 431
Toronto, Ontario  M5X 1E3</t>
  </si>
  <si>
    <t>777 Bay Street, 24th Floor
Suite 2400, P.O. Box 121
Toronto, Ontario  M5G 2C8</t>
  </si>
  <si>
    <t>95 Wellington Street West
Suite 800
Toronto, Ontario  M5J 2N7</t>
  </si>
  <si>
    <t>P.O. Box 3428, 350 Pinebush Road
Cambridge, On N3H 4T3</t>
  </si>
  <si>
    <t>5160 Yonge Street
P.O. Box 85
North York, Ontario  M2N 6L9</t>
  </si>
  <si>
    <t>252 Dundas Street North
Cambridge, Ontario  N1R 5T3</t>
  </si>
  <si>
    <t>120 Bremner Boulevard
Suite 800
Toronto, Ontario M5J 0A8</t>
  </si>
  <si>
    <t>600 Alden Road
Suite 700
Markham, Ontario  L3R 0E7</t>
  </si>
  <si>
    <t>30 Holly Street
Suite 706
Toronto, Ontario  M4S 3C2</t>
  </si>
  <si>
    <t>2235 Sheppard Avenue East
Atria II, Suite 1100
Toronto, Ontario  M2J 5B5</t>
  </si>
  <si>
    <t>175 Bloor St East
Suite 1701
Toronto, Ontario  M4W 3T6</t>
  </si>
  <si>
    <t>700 University Avenue
Toronto, Ontario  M5G 0A1</t>
  </si>
  <si>
    <t>1500 Don Mills Road
Suite 706
North York, Ontario  M3B 3K4</t>
  </si>
  <si>
    <t>Bay Adelaide Centre
333 Bay Street, Suite 4600
Toronto, Ontario  M5H 2S5</t>
  </si>
  <si>
    <t>181 Bay Street
Suite 1000
Toronto, Ontario  M5J 2T3</t>
  </si>
  <si>
    <t>390 Bay Street
22nd Floor
Toronto, Ontario  M5H 2Y2</t>
  </si>
  <si>
    <t>105 Adelaide Street West
Toronto, Ontario  M5H 1P9</t>
  </si>
  <si>
    <t>100 Erb Street East
Waterloo, Ontario N2J 1L9</t>
  </si>
  <si>
    <t>55 University Avenue
Suite 1600
Toronto, Ontario  M5J 2H7</t>
  </si>
  <si>
    <t>121 King Street West
P.O. Box 39
Toronto, Ontario  M5H 3T9</t>
  </si>
  <si>
    <t>161 Bay Street, P.O. Box 501, Toronto, ON  M5J 2S5</t>
  </si>
  <si>
    <t>18 York Street
Suite 2600
Toronto, Ontario  M5J 0B2</t>
  </si>
  <si>
    <t>6880 Financial Drive
Mississauga, Ontario  L5N 7Y5</t>
  </si>
  <si>
    <t>18  York Street,  Suite #800
Toronto, Ontario M5J  2T8</t>
  </si>
  <si>
    <t>199 Bay Street Suite 2800, Toronto, Ontario  M5J 1G1</t>
  </si>
  <si>
    <t>2427 Highmount Cr
Oakville, ON L6M 4Y9</t>
  </si>
  <si>
    <t>150 King Street West
Suite 1000, P.O. Box 50
Toronto, Ontario  M5H 1J9</t>
  </si>
  <si>
    <t>320 Front St W, Toronto, Ontario, M5V 3B6</t>
  </si>
  <si>
    <t>130 MacDonell Street
Priory Square
Guelph, Ontario  N1H 6P8</t>
  </si>
  <si>
    <t>4950 Yonge Street
Suite 1400
Toronto, Ontario  M32N 6K1</t>
  </si>
  <si>
    <t>20 Queen Street West
Suite 2800
Toronto, Ontario  M5H 3R3</t>
  </si>
  <si>
    <t>145 Wellington Street West
Toronto, On M5J 1H8</t>
  </si>
  <si>
    <t>200 King West
20th Floor
Toronto, Ontario  M5H 3T4</t>
  </si>
  <si>
    <t>200 Front Street West
Toronto, Ontario  M5V 3J1</t>
  </si>
  <si>
    <t>100 Yonge Street, Suite 1702
Toronto, Ontario  M5C 2W1</t>
  </si>
  <si>
    <t>First Canadian Place
100 King Street West
Suite 5500, P.O. Box 290
Toronto, Ontario  M5X 1C9</t>
  </si>
  <si>
    <t>Other</t>
  </si>
  <si>
    <t>Please make all checks payable to:</t>
  </si>
  <si>
    <t>Independent</t>
  </si>
  <si>
    <t>OCCA 2016 Golf Tournament</t>
  </si>
  <si>
    <t>Lunch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</si>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</sst>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mmmm\ d\,\ yyyy"/>
    <numFmt numFmtId="166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sz val="28"/>
      <color indexed="23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color indexed="12"/>
      <name val="Verdana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/>
    <xf numFmtId="0" fontId="9" fillId="2" borderId="0" xfId="0" applyFont="1" applyFill="1" applyAlignment="1" applyProtection="1"/>
    <xf numFmtId="0" fontId="10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3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NumberFormat="1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8" fillId="2" borderId="0" xfId="0" applyFont="1" applyFill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0" fillId="2" borderId="0" xfId="0" applyNumberFormat="1" applyFill="1" applyProtection="1">
      <protection locked="0"/>
    </xf>
    <xf numFmtId="165" fontId="3" fillId="2" borderId="0" xfId="0" applyNumberFormat="1" applyFont="1" applyFill="1" applyAlignment="1" applyProtection="1">
      <alignment horizontal="left"/>
    </xf>
    <xf numFmtId="0" fontId="9" fillId="3" borderId="19" xfId="0" applyFont="1" applyFill="1" applyBorder="1" applyAlignment="1" applyProtection="1">
      <alignment horizontal="left" vertical="center" wrapText="1"/>
    </xf>
    <xf numFmtId="166" fontId="7" fillId="2" borderId="11" xfId="1" applyNumberFormat="1" applyFont="1" applyFill="1" applyBorder="1" applyAlignment="1" applyProtection="1">
      <alignment horizontal="center" vertical="center"/>
    </xf>
    <xf numFmtId="166" fontId="7" fillId="2" borderId="13" xfId="1" applyNumberFormat="1" applyFont="1" applyFill="1" applyBorder="1" applyAlignment="1" applyProtection="1">
      <alignment horizontal="center" vertical="center"/>
    </xf>
    <xf numFmtId="166" fontId="7" fillId="2" borderId="17" xfId="1" applyNumberFormat="1" applyFont="1" applyFill="1" applyBorder="1" applyAlignment="1" applyProtection="1">
      <alignment horizontal="center" vertical="center"/>
    </xf>
    <xf numFmtId="166" fontId="5" fillId="2" borderId="18" xfId="1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6638925"/>
          <a:ext cx="1035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 editAs="oneCell">
    <xdr:from>
      <xdr:col>0</xdr:col>
      <xdr:colOff>100853</xdr:colOff>
      <xdr:row>0</xdr:row>
      <xdr:rowOff>0</xdr:rowOff>
    </xdr:from>
    <xdr:to>
      <xdr:col>3</xdr:col>
      <xdr:colOff>376231</xdr:colOff>
      <xdr:row>2</xdr:row>
      <xdr:rowOff>78441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" y="0"/>
          <a:ext cx="4343113" cy="103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2"/>
  <sheetViews>
    <sheetView tabSelected="1" zoomScale="85" zoomScaleNormal="85" workbookViewId="0">
      <selection activeCell="D7" sqref="D7"/>
    </sheetView>
  </sheetViews>
  <sheetFormatPr defaultRowHeight="12.75" x14ac:dyDescent="0.2"/>
  <cols>
    <col min="1" max="1" width="2.42578125" style="4" customWidth="1"/>
    <col min="2" max="2" width="40.85546875" style="4" bestFit="1" customWidth="1"/>
    <col min="3" max="4" width="17.85546875" style="4" customWidth="1"/>
    <col min="5" max="5" width="22.28515625" style="4" bestFit="1" customWidth="1"/>
    <col min="6" max="6" width="26.140625" style="20" bestFit="1" customWidth="1"/>
    <col min="7" max="7" width="15" style="4" customWidth="1"/>
    <col min="8" max="8" width="19.85546875" style="43" customWidth="1"/>
    <col min="9" max="9" width="30.7109375" style="7" customWidth="1"/>
    <col min="10" max="10" width="7.85546875" style="7" customWidth="1"/>
    <col min="11" max="11" width="7.140625" style="8" hidden="1" customWidth="1"/>
    <col min="12" max="12" width="12.85546875" style="8" hidden="1" customWidth="1"/>
    <col min="13" max="13" width="9.140625" style="7" hidden="1" customWidth="1"/>
    <col min="14" max="14" width="13.85546875" style="7" hidden="1" customWidth="1"/>
    <col min="15" max="15" width="13.140625" style="7" hidden="1" customWidth="1"/>
    <col min="16" max="16" width="40.5703125" style="7" hidden="1" customWidth="1"/>
    <col min="17" max="17" width="9.140625" style="7" hidden="1" customWidth="1"/>
    <col min="18" max="20" width="9.140625" style="7" customWidth="1"/>
    <col min="21" max="24" width="9.140625" style="4" customWidth="1"/>
    <col min="25" max="25" width="9.140625" style="4"/>
    <col min="26" max="26" width="9.140625" style="4" customWidth="1"/>
    <col min="27" max="16384" width="9.140625" style="4"/>
  </cols>
  <sheetData>
    <row r="2" spans="2:17" ht="63" customHeight="1" x14ac:dyDescent="0.45">
      <c r="B2" s="12"/>
      <c r="C2" s="12"/>
      <c r="D2" s="12"/>
      <c r="E2" s="12"/>
      <c r="F2" s="13"/>
      <c r="G2" s="12"/>
      <c r="H2" s="14" t="s">
        <v>0</v>
      </c>
      <c r="K2" s="8" t="s">
        <v>16</v>
      </c>
    </row>
    <row r="3" spans="2:17" x14ac:dyDescent="0.2">
      <c r="B3" s="6"/>
      <c r="C3" s="6"/>
      <c r="D3" s="6"/>
      <c r="E3" s="6"/>
      <c r="F3" s="15"/>
      <c r="G3" s="6"/>
      <c r="H3" s="16" t="s">
        <v>1</v>
      </c>
      <c r="K3" s="8" t="s">
        <v>151</v>
      </c>
      <c r="N3" s="7" t="s">
        <v>16</v>
      </c>
      <c r="O3" s="7" t="s">
        <v>16</v>
      </c>
      <c r="P3" s="7" t="s">
        <v>16</v>
      </c>
      <c r="Q3" s="7" t="s">
        <v>16</v>
      </c>
    </row>
    <row r="4" spans="2:17" x14ac:dyDescent="0.2">
      <c r="B4" s="6" t="s">
        <v>31</v>
      </c>
      <c r="C4" s="6"/>
      <c r="D4" s="6"/>
      <c r="E4" s="6"/>
      <c r="F4" s="15"/>
      <c r="G4" s="6"/>
      <c r="H4" s="44">
        <f ca="1">TODAY()</f>
        <v>42563</v>
      </c>
      <c r="K4" s="8" t="s">
        <v>38</v>
      </c>
      <c r="L4" s="8" t="s">
        <v>91</v>
      </c>
      <c r="N4" s="7" t="s">
        <v>14</v>
      </c>
      <c r="O4" s="7" t="s">
        <v>9</v>
      </c>
      <c r="P4" s="7" t="s">
        <v>21</v>
      </c>
      <c r="Q4" s="7" t="s">
        <v>154</v>
      </c>
    </row>
    <row r="5" spans="2:17" x14ac:dyDescent="0.2">
      <c r="B5" s="6" t="s">
        <v>26</v>
      </c>
      <c r="C5" s="6"/>
      <c r="D5" s="6"/>
      <c r="E5" s="6"/>
      <c r="F5" s="15"/>
      <c r="G5" s="6"/>
      <c r="H5" s="6"/>
      <c r="K5" s="8" t="s">
        <v>39</v>
      </c>
      <c r="L5" s="8" t="s">
        <v>92</v>
      </c>
      <c r="N5" s="7" t="s">
        <v>13</v>
      </c>
      <c r="O5" s="7" t="s">
        <v>10</v>
      </c>
      <c r="P5" s="9" t="s">
        <v>22</v>
      </c>
      <c r="Q5" s="7" t="s">
        <v>155</v>
      </c>
    </row>
    <row r="6" spans="2:17" x14ac:dyDescent="0.2">
      <c r="B6" s="6" t="s">
        <v>27</v>
      </c>
      <c r="C6" s="6"/>
      <c r="D6" s="6"/>
      <c r="E6" s="6"/>
      <c r="F6" s="15"/>
      <c r="G6" s="6"/>
      <c r="H6" s="16" t="s">
        <v>20</v>
      </c>
      <c r="K6" s="8" t="s">
        <v>33</v>
      </c>
      <c r="L6" s="8" t="s">
        <v>93</v>
      </c>
      <c r="O6" s="7" t="s">
        <v>15</v>
      </c>
      <c r="P6" s="9" t="s">
        <v>24</v>
      </c>
    </row>
    <row r="7" spans="2:17" x14ac:dyDescent="0.2">
      <c r="B7" s="6" t="s">
        <v>28</v>
      </c>
      <c r="C7" s="6"/>
      <c r="D7" s="6"/>
      <c r="E7" s="6"/>
      <c r="F7" s="15"/>
      <c r="G7" s="6"/>
      <c r="H7" s="5" t="str">
        <f ca="1">"OCCA"&amp;DAY(H4)&amp;MONTH(H4)&amp;YEAR(H4)</f>
        <v>OCCA1272016</v>
      </c>
      <c r="K7" s="8" t="s">
        <v>40</v>
      </c>
      <c r="L7" s="8" t="s">
        <v>94</v>
      </c>
      <c r="P7" s="7" t="s">
        <v>23</v>
      </c>
    </row>
    <row r="8" spans="2:17" x14ac:dyDescent="0.2">
      <c r="B8" s="6" t="s">
        <v>29</v>
      </c>
      <c r="C8" s="6"/>
      <c r="D8" s="6"/>
      <c r="E8" s="6"/>
      <c r="F8" s="15"/>
      <c r="G8" s="6"/>
      <c r="H8" s="17"/>
      <c r="I8" s="10"/>
      <c r="K8" s="8" t="s">
        <v>41</v>
      </c>
      <c r="L8" s="8" t="s">
        <v>95</v>
      </c>
      <c r="P8" s="7" t="s">
        <v>19</v>
      </c>
    </row>
    <row r="9" spans="2:17" x14ac:dyDescent="0.2">
      <c r="B9" s="6" t="s">
        <v>30</v>
      </c>
      <c r="C9" s="6"/>
      <c r="D9" s="6"/>
      <c r="E9" s="6"/>
      <c r="F9" s="15"/>
      <c r="G9" s="6"/>
      <c r="H9" s="17"/>
      <c r="I9" s="10"/>
      <c r="K9" s="8" t="s">
        <v>42</v>
      </c>
      <c r="L9" s="8" t="s">
        <v>96</v>
      </c>
    </row>
    <row r="10" spans="2:17" x14ac:dyDescent="0.2">
      <c r="B10" s="6"/>
      <c r="C10" s="6"/>
      <c r="D10" s="6"/>
      <c r="E10" s="6"/>
      <c r="F10" s="15"/>
      <c r="G10" s="6"/>
      <c r="H10" s="17"/>
      <c r="I10" s="11"/>
      <c r="K10" s="8" t="s">
        <v>34</v>
      </c>
      <c r="L10" s="8" t="s">
        <v>97</v>
      </c>
    </row>
    <row r="11" spans="2:17" x14ac:dyDescent="0.2">
      <c r="B11" s="16" t="s">
        <v>2</v>
      </c>
      <c r="C11" s="16"/>
      <c r="D11" s="16"/>
      <c r="E11" s="16"/>
      <c r="F11" s="18"/>
      <c r="G11" s="16"/>
      <c r="H11" s="19" t="s">
        <v>3</v>
      </c>
      <c r="I11" s="11"/>
      <c r="K11" s="8" t="s">
        <v>43</v>
      </c>
      <c r="L11" s="8" t="s">
        <v>98</v>
      </c>
    </row>
    <row r="12" spans="2:17" ht="25.5" x14ac:dyDescent="0.2">
      <c r="B12" s="3" t="s">
        <v>16</v>
      </c>
      <c r="H12" s="45" t="s">
        <v>152</v>
      </c>
      <c r="I12" s="11"/>
      <c r="K12" s="8" t="s">
        <v>44</v>
      </c>
      <c r="L12" s="8" t="s">
        <v>99</v>
      </c>
    </row>
    <row r="13" spans="2:17" ht="56.25" customHeight="1" x14ac:dyDescent="0.2">
      <c r="B13" s="3" t="str">
        <f>IFERROR(VLOOKUP(B12,$K$4:$L$62,2,0),"")</f>
        <v/>
      </c>
      <c r="H13" s="17"/>
      <c r="I13" s="11"/>
      <c r="K13" s="8" t="s">
        <v>45</v>
      </c>
      <c r="L13" s="8" t="s">
        <v>100</v>
      </c>
    </row>
    <row r="14" spans="2:17" x14ac:dyDescent="0.2">
      <c r="B14" s="21"/>
      <c r="H14" s="17"/>
      <c r="I14" s="11"/>
      <c r="K14" s="8" t="s">
        <v>35</v>
      </c>
      <c r="L14" s="8" t="s">
        <v>101</v>
      </c>
    </row>
    <row r="15" spans="2:17" ht="13.5" thickBot="1" x14ac:dyDescent="0.25">
      <c r="B15" s="21"/>
      <c r="H15" s="17"/>
      <c r="I15" s="11"/>
      <c r="K15" s="8" t="s">
        <v>46</v>
      </c>
      <c r="L15" s="8" t="s">
        <v>102</v>
      </c>
    </row>
    <row r="16" spans="2:17" ht="13.5" thickBot="1" x14ac:dyDescent="0.25">
      <c r="B16" s="22"/>
      <c r="C16" s="23"/>
      <c r="D16" s="23"/>
      <c r="E16" s="23"/>
      <c r="F16" s="24"/>
      <c r="G16" s="23"/>
      <c r="H16" s="25"/>
      <c r="I16" s="11"/>
      <c r="K16" s="8" t="s">
        <v>47</v>
      </c>
      <c r="L16" s="8" t="s">
        <v>103</v>
      </c>
    </row>
    <row r="17" spans="2:12" x14ac:dyDescent="0.2">
      <c r="B17" s="26" t="s">
        <v>11</v>
      </c>
      <c r="C17" s="27" t="s">
        <v>12</v>
      </c>
      <c r="D17" s="27" t="s">
        <v>153</v>
      </c>
      <c r="E17" s="27" t="s">
        <v>18</v>
      </c>
      <c r="F17" s="27" t="s">
        <v>7</v>
      </c>
      <c r="G17" s="28" t="s">
        <v>8</v>
      </c>
      <c r="H17" s="29" t="s">
        <v>4</v>
      </c>
      <c r="K17" s="8" t="s">
        <v>49</v>
      </c>
      <c r="L17" s="8" t="s">
        <v>105</v>
      </c>
    </row>
    <row r="18" spans="2:12" x14ac:dyDescent="0.2">
      <c r="B18" s="30"/>
      <c r="C18" s="1" t="s">
        <v>16</v>
      </c>
      <c r="D18" s="1" t="s">
        <v>16</v>
      </c>
      <c r="E18" s="1" t="str">
        <f t="shared" ref="E18:E33" si="0">IF(ISBLANK(B18),"","If so, please specify")</f>
        <v/>
      </c>
      <c r="F18" s="1" t="s">
        <v>16</v>
      </c>
      <c r="G18" s="2" t="s">
        <v>16</v>
      </c>
      <c r="H18" s="46" t="str">
        <f>IF(B18="","",IF(C18=$N$4,IF(OR(G18=$O$4,G18=$O$5),140+25,140),IF(C18=$N$5,50,0))+IF(D18=$Q$4,10,0))</f>
        <v/>
      </c>
      <c r="K18" s="8" t="s">
        <v>50</v>
      </c>
      <c r="L18" s="8" t="s">
        <v>106</v>
      </c>
    </row>
    <row r="19" spans="2:12" x14ac:dyDescent="0.2">
      <c r="B19" s="31"/>
      <c r="C19" s="1"/>
      <c r="D19" s="1"/>
      <c r="E19" s="1" t="str">
        <f t="shared" si="0"/>
        <v/>
      </c>
      <c r="F19" s="1"/>
      <c r="G19" s="2"/>
      <c r="H19" s="47" t="str">
        <f t="shared" ref="H19:H34" si="1">IF(B19="","",IF(C19=$N$4,IF(OR(G19=$O$4,G19=$O$5),140+25,140),IF(C19=$N$5,50,0))+IF(D19=$Q$4,10,0))</f>
        <v/>
      </c>
      <c r="K19" s="8" t="s">
        <v>51</v>
      </c>
      <c r="L19" s="8" t="s">
        <v>107</v>
      </c>
    </row>
    <row r="20" spans="2:12" x14ac:dyDescent="0.2">
      <c r="B20" s="31"/>
      <c r="C20" s="1"/>
      <c r="D20" s="1"/>
      <c r="E20" s="1" t="str">
        <f t="shared" si="0"/>
        <v/>
      </c>
      <c r="F20" s="1"/>
      <c r="G20" s="2"/>
      <c r="H20" s="47" t="str">
        <f t="shared" si="1"/>
        <v/>
      </c>
      <c r="K20" s="8" t="s">
        <v>52</v>
      </c>
      <c r="L20" s="8" t="s">
        <v>108</v>
      </c>
    </row>
    <row r="21" spans="2:12" x14ac:dyDescent="0.2">
      <c r="B21" s="31"/>
      <c r="C21" s="1"/>
      <c r="D21" s="1"/>
      <c r="E21" s="1" t="str">
        <f t="shared" si="0"/>
        <v/>
      </c>
      <c r="F21" s="32"/>
      <c r="G21" s="2"/>
      <c r="H21" s="47" t="str">
        <f t="shared" si="1"/>
        <v/>
      </c>
      <c r="K21" s="8" t="s">
        <v>53</v>
      </c>
      <c r="L21" s="8" t="s">
        <v>109</v>
      </c>
    </row>
    <row r="22" spans="2:12" x14ac:dyDescent="0.2">
      <c r="B22" s="31"/>
      <c r="C22" s="1"/>
      <c r="D22" s="1"/>
      <c r="E22" s="1" t="str">
        <f t="shared" si="0"/>
        <v/>
      </c>
      <c r="F22" s="32"/>
      <c r="G22" s="2"/>
      <c r="H22" s="47" t="str">
        <f t="shared" si="1"/>
        <v/>
      </c>
      <c r="K22" s="8" t="s">
        <v>54</v>
      </c>
      <c r="L22" s="8" t="s">
        <v>110</v>
      </c>
    </row>
    <row r="23" spans="2:12" x14ac:dyDescent="0.2">
      <c r="B23" s="33"/>
      <c r="C23" s="32"/>
      <c r="D23" s="32"/>
      <c r="E23" s="1" t="str">
        <f t="shared" si="0"/>
        <v/>
      </c>
      <c r="F23" s="32"/>
      <c r="G23" s="34"/>
      <c r="H23" s="47" t="str">
        <f t="shared" si="1"/>
        <v/>
      </c>
      <c r="K23" s="8" t="s">
        <v>55</v>
      </c>
      <c r="L23" s="8" t="s">
        <v>111</v>
      </c>
    </row>
    <row r="24" spans="2:12" x14ac:dyDescent="0.2">
      <c r="B24" s="31"/>
      <c r="C24" s="1"/>
      <c r="D24" s="1"/>
      <c r="E24" s="1" t="str">
        <f t="shared" si="0"/>
        <v/>
      </c>
      <c r="F24" s="1"/>
      <c r="G24" s="2"/>
      <c r="H24" s="47" t="str">
        <f t="shared" si="1"/>
        <v/>
      </c>
      <c r="K24" s="8" t="s">
        <v>56</v>
      </c>
      <c r="L24" s="8" t="s">
        <v>112</v>
      </c>
    </row>
    <row r="25" spans="2:12" x14ac:dyDescent="0.2">
      <c r="B25" s="31"/>
      <c r="C25" s="1"/>
      <c r="D25" s="1"/>
      <c r="E25" s="1" t="str">
        <f t="shared" si="0"/>
        <v/>
      </c>
      <c r="F25" s="1"/>
      <c r="G25" s="2"/>
      <c r="H25" s="47" t="str">
        <f t="shared" si="1"/>
        <v/>
      </c>
      <c r="K25" s="8" t="s">
        <v>57</v>
      </c>
      <c r="L25" s="8" t="s">
        <v>113</v>
      </c>
    </row>
    <row r="26" spans="2:12" x14ac:dyDescent="0.2">
      <c r="B26" s="31"/>
      <c r="C26" s="1"/>
      <c r="D26" s="1"/>
      <c r="E26" s="1" t="str">
        <f t="shared" si="0"/>
        <v/>
      </c>
      <c r="F26" s="1"/>
      <c r="G26" s="2"/>
      <c r="H26" s="47" t="str">
        <f t="shared" si="1"/>
        <v/>
      </c>
      <c r="K26" s="8" t="s">
        <v>58</v>
      </c>
      <c r="L26" s="8" t="s">
        <v>114</v>
      </c>
    </row>
    <row r="27" spans="2:12" x14ac:dyDescent="0.2">
      <c r="B27" s="31"/>
      <c r="C27" s="1"/>
      <c r="D27" s="1"/>
      <c r="E27" s="1" t="str">
        <f t="shared" si="0"/>
        <v/>
      </c>
      <c r="F27" s="1"/>
      <c r="G27" s="2"/>
      <c r="H27" s="47" t="str">
        <f t="shared" si="1"/>
        <v/>
      </c>
      <c r="K27" s="8" t="s">
        <v>36</v>
      </c>
      <c r="L27" s="8" t="s">
        <v>115</v>
      </c>
    </row>
    <row r="28" spans="2:12" x14ac:dyDescent="0.2">
      <c r="B28" s="31"/>
      <c r="C28" s="1"/>
      <c r="D28" s="1"/>
      <c r="E28" s="1" t="str">
        <f t="shared" si="0"/>
        <v/>
      </c>
      <c r="F28" s="1"/>
      <c r="G28" s="2"/>
      <c r="H28" s="47" t="str">
        <f t="shared" si="1"/>
        <v/>
      </c>
      <c r="K28" s="8" t="s">
        <v>59</v>
      </c>
      <c r="L28" s="8" t="s">
        <v>116</v>
      </c>
    </row>
    <row r="29" spans="2:12" x14ac:dyDescent="0.2">
      <c r="B29" s="31"/>
      <c r="C29" s="1"/>
      <c r="D29" s="1"/>
      <c r="E29" s="1" t="str">
        <f t="shared" si="0"/>
        <v/>
      </c>
      <c r="F29" s="1"/>
      <c r="G29" s="2"/>
      <c r="H29" s="47" t="str">
        <f t="shared" si="1"/>
        <v/>
      </c>
      <c r="K29" s="8" t="s">
        <v>60</v>
      </c>
      <c r="L29" s="8" t="s">
        <v>117</v>
      </c>
    </row>
    <row r="30" spans="2:12" x14ac:dyDescent="0.2">
      <c r="B30" s="31"/>
      <c r="C30" s="1"/>
      <c r="D30" s="1"/>
      <c r="E30" s="1" t="str">
        <f t="shared" si="0"/>
        <v/>
      </c>
      <c r="F30" s="1"/>
      <c r="G30" s="2"/>
      <c r="H30" s="47" t="str">
        <f t="shared" si="1"/>
        <v/>
      </c>
      <c r="K30" s="8" t="s">
        <v>61</v>
      </c>
      <c r="L30" s="8" t="s">
        <v>118</v>
      </c>
    </row>
    <row r="31" spans="2:12" x14ac:dyDescent="0.2">
      <c r="B31" s="31"/>
      <c r="C31" s="1"/>
      <c r="D31" s="1"/>
      <c r="E31" s="1" t="str">
        <f t="shared" si="0"/>
        <v/>
      </c>
      <c r="F31" s="1"/>
      <c r="G31" s="2"/>
      <c r="H31" s="47" t="str">
        <f t="shared" si="1"/>
        <v/>
      </c>
      <c r="K31" s="8" t="s">
        <v>62</v>
      </c>
      <c r="L31" s="8" t="s">
        <v>119</v>
      </c>
    </row>
    <row r="32" spans="2:12" x14ac:dyDescent="0.2">
      <c r="B32" s="31"/>
      <c r="C32" s="1"/>
      <c r="D32" s="1"/>
      <c r="E32" s="1" t="str">
        <f t="shared" si="0"/>
        <v/>
      </c>
      <c r="F32" s="1"/>
      <c r="G32" s="2"/>
      <c r="H32" s="47" t="str">
        <f t="shared" si="1"/>
        <v/>
      </c>
      <c r="K32" s="8" t="s">
        <v>73</v>
      </c>
      <c r="L32" s="8" t="s">
        <v>130</v>
      </c>
    </row>
    <row r="33" spans="2:12" x14ac:dyDescent="0.2">
      <c r="B33" s="31"/>
      <c r="C33" s="1"/>
      <c r="D33" s="1"/>
      <c r="E33" s="1" t="str">
        <f t="shared" si="0"/>
        <v/>
      </c>
      <c r="F33" s="1"/>
      <c r="G33" s="2"/>
      <c r="H33" s="47" t="str">
        <f t="shared" si="1"/>
        <v/>
      </c>
      <c r="K33" s="8" t="s">
        <v>63</v>
      </c>
      <c r="L33" s="8" t="s">
        <v>120</v>
      </c>
    </row>
    <row r="34" spans="2:12" ht="13.5" thickBot="1" x14ac:dyDescent="0.25">
      <c r="B34" s="35"/>
      <c r="C34" s="36"/>
      <c r="D34" s="36"/>
      <c r="E34" s="36"/>
      <c r="F34" s="36"/>
      <c r="G34" s="37"/>
      <c r="H34" s="48" t="str">
        <f t="shared" si="1"/>
        <v/>
      </c>
      <c r="K34" s="8" t="s">
        <v>64</v>
      </c>
      <c r="L34" s="8" t="s">
        <v>121</v>
      </c>
    </row>
    <row r="35" spans="2:12" ht="13.5" thickBot="1" x14ac:dyDescent="0.25">
      <c r="B35" s="38"/>
      <c r="C35" s="38"/>
      <c r="D35" s="38"/>
      <c r="E35" s="38"/>
      <c r="F35" s="39"/>
      <c r="G35" s="40" t="s">
        <v>17</v>
      </c>
      <c r="H35" s="49">
        <f>SUM(H18:H34)</f>
        <v>0</v>
      </c>
      <c r="K35" s="8" t="s">
        <v>65</v>
      </c>
      <c r="L35" s="8" t="s">
        <v>122</v>
      </c>
    </row>
    <row r="36" spans="2:12" x14ac:dyDescent="0.2">
      <c r="B36" s="6"/>
      <c r="C36" s="6"/>
      <c r="D36" s="6"/>
      <c r="E36" s="6"/>
      <c r="F36" s="15"/>
      <c r="G36" s="6"/>
      <c r="H36" s="17"/>
      <c r="I36" s="11"/>
      <c r="K36" s="8" t="s">
        <v>67</v>
      </c>
      <c r="L36" s="8" t="s">
        <v>124</v>
      </c>
    </row>
    <row r="37" spans="2:12" x14ac:dyDescent="0.2">
      <c r="B37" s="6"/>
      <c r="C37" s="6"/>
      <c r="D37" s="6"/>
      <c r="E37" s="6"/>
      <c r="F37" s="15"/>
      <c r="G37" s="6"/>
      <c r="H37" s="17"/>
      <c r="I37" s="11"/>
      <c r="K37" s="8" t="s">
        <v>66</v>
      </c>
      <c r="L37" s="8" t="s">
        <v>123</v>
      </c>
    </row>
    <row r="38" spans="2:12" x14ac:dyDescent="0.2">
      <c r="B38" s="41" t="s">
        <v>150</v>
      </c>
      <c r="C38" s="6" t="s">
        <v>5</v>
      </c>
      <c r="D38" s="6"/>
      <c r="E38" s="6"/>
      <c r="F38" s="15"/>
      <c r="G38" s="42"/>
      <c r="K38" s="8" t="s">
        <v>68</v>
      </c>
      <c r="L38" s="8" t="s">
        <v>125</v>
      </c>
    </row>
    <row r="39" spans="2:12" x14ac:dyDescent="0.2">
      <c r="B39" s="6"/>
      <c r="C39" s="6" t="s">
        <v>32</v>
      </c>
      <c r="D39" s="6"/>
      <c r="E39" s="6"/>
      <c r="F39" s="15"/>
      <c r="G39" s="6"/>
      <c r="K39" s="8" t="s">
        <v>69</v>
      </c>
      <c r="L39" s="8" t="s">
        <v>126</v>
      </c>
    </row>
    <row r="40" spans="2:12" x14ac:dyDescent="0.2">
      <c r="B40" s="6"/>
      <c r="C40" s="6" t="s">
        <v>26</v>
      </c>
      <c r="D40" s="6"/>
      <c r="E40" s="6"/>
      <c r="F40" s="15"/>
      <c r="G40" s="6"/>
      <c r="K40" s="8" t="s">
        <v>70</v>
      </c>
      <c r="L40" s="8" t="s">
        <v>127</v>
      </c>
    </row>
    <row r="41" spans="2:12" x14ac:dyDescent="0.2">
      <c r="B41" s="6"/>
      <c r="C41" s="6" t="s">
        <v>27</v>
      </c>
      <c r="D41" s="6"/>
      <c r="E41" s="6"/>
      <c r="F41" s="15"/>
      <c r="G41" s="6"/>
      <c r="K41" s="8" t="s">
        <v>71</v>
      </c>
      <c r="L41" s="8" t="s">
        <v>128</v>
      </c>
    </row>
    <row r="42" spans="2:12" x14ac:dyDescent="0.2">
      <c r="B42" s="6"/>
      <c r="C42" s="6" t="s">
        <v>28</v>
      </c>
      <c r="D42" s="6"/>
      <c r="E42" s="6"/>
      <c r="F42" s="15"/>
      <c r="G42" s="6"/>
      <c r="I42" s="11"/>
      <c r="K42" s="8" t="s">
        <v>72</v>
      </c>
      <c r="L42" s="8" t="s">
        <v>129</v>
      </c>
    </row>
    <row r="43" spans="2:12" x14ac:dyDescent="0.2">
      <c r="B43" s="6"/>
      <c r="C43" s="6"/>
      <c r="D43" s="6"/>
      <c r="E43" s="6"/>
      <c r="F43" s="15"/>
      <c r="G43" s="6"/>
      <c r="I43" s="11"/>
      <c r="K43" s="8" t="s">
        <v>74</v>
      </c>
      <c r="L43" s="8" t="s">
        <v>131</v>
      </c>
    </row>
    <row r="44" spans="2:12" x14ac:dyDescent="0.2">
      <c r="B44" s="42" t="s">
        <v>6</v>
      </c>
      <c r="C44" s="6" t="s">
        <v>25</v>
      </c>
      <c r="D44" s="6"/>
      <c r="E44" s="6"/>
      <c r="F44" s="15"/>
      <c r="G44" s="42"/>
      <c r="I44" s="11"/>
      <c r="K44" s="8" t="s">
        <v>37</v>
      </c>
      <c r="L44" s="8" t="s">
        <v>132</v>
      </c>
    </row>
    <row r="45" spans="2:12" x14ac:dyDescent="0.2">
      <c r="K45" s="8" t="s">
        <v>75</v>
      </c>
      <c r="L45" s="8" t="s">
        <v>133</v>
      </c>
    </row>
    <row r="46" spans="2:12" x14ac:dyDescent="0.2">
      <c r="K46" s="8" t="s">
        <v>76</v>
      </c>
      <c r="L46" s="8" t="s">
        <v>134</v>
      </c>
    </row>
    <row r="47" spans="2:12" x14ac:dyDescent="0.2">
      <c r="K47" s="8" t="s">
        <v>77</v>
      </c>
      <c r="L47" s="8" t="s">
        <v>135</v>
      </c>
    </row>
    <row r="48" spans="2:12" x14ac:dyDescent="0.2">
      <c r="K48" s="8" t="s">
        <v>78</v>
      </c>
      <c r="L48" s="8" t="s">
        <v>136</v>
      </c>
    </row>
    <row r="49" spans="11:12" x14ac:dyDescent="0.2">
      <c r="K49" s="8" t="s">
        <v>79</v>
      </c>
      <c r="L49" s="8" t="s">
        <v>137</v>
      </c>
    </row>
    <row r="50" spans="11:12" x14ac:dyDescent="0.2">
      <c r="K50" s="8" t="s">
        <v>80</v>
      </c>
      <c r="L50" s="8" t="s">
        <v>138</v>
      </c>
    </row>
    <row r="51" spans="11:12" x14ac:dyDescent="0.2">
      <c r="K51" s="8" t="s">
        <v>81</v>
      </c>
      <c r="L51" s="8" t="s">
        <v>139</v>
      </c>
    </row>
    <row r="52" spans="11:12" x14ac:dyDescent="0.2">
      <c r="K52" s="8" t="s">
        <v>82</v>
      </c>
      <c r="L52" s="8" t="s">
        <v>140</v>
      </c>
    </row>
    <row r="53" spans="11:12" x14ac:dyDescent="0.2">
      <c r="K53" s="8" t="s">
        <v>83</v>
      </c>
      <c r="L53" s="8" t="s">
        <v>141</v>
      </c>
    </row>
    <row r="54" spans="11:12" x14ac:dyDescent="0.2">
      <c r="K54" s="8" t="s">
        <v>84</v>
      </c>
      <c r="L54" s="8" t="s">
        <v>142</v>
      </c>
    </row>
    <row r="55" spans="11:12" x14ac:dyDescent="0.2">
      <c r="K55" s="8" t="s">
        <v>85</v>
      </c>
      <c r="L55" s="8" t="s">
        <v>143</v>
      </c>
    </row>
    <row r="56" spans="11:12" x14ac:dyDescent="0.2">
      <c r="K56" s="8" t="s">
        <v>86</v>
      </c>
      <c r="L56" s="8" t="s">
        <v>144</v>
      </c>
    </row>
    <row r="57" spans="11:12" x14ac:dyDescent="0.2">
      <c r="K57" s="8" t="s">
        <v>87</v>
      </c>
      <c r="L57" s="8" t="s">
        <v>145</v>
      </c>
    </row>
    <row r="58" spans="11:12" x14ac:dyDescent="0.2">
      <c r="K58" s="8" t="s">
        <v>88</v>
      </c>
      <c r="L58" s="8" t="s">
        <v>146</v>
      </c>
    </row>
    <row r="59" spans="11:12" x14ac:dyDescent="0.2">
      <c r="K59" s="8" t="s">
        <v>48</v>
      </c>
      <c r="L59" s="8" t="s">
        <v>104</v>
      </c>
    </row>
    <row r="60" spans="11:12" x14ac:dyDescent="0.2">
      <c r="K60" s="8" t="s">
        <v>89</v>
      </c>
      <c r="L60" s="8" t="s">
        <v>147</v>
      </c>
    </row>
    <row r="61" spans="11:12" x14ac:dyDescent="0.2">
      <c r="K61" s="8" t="s">
        <v>90</v>
      </c>
      <c r="L61" s="8" t="s">
        <v>148</v>
      </c>
    </row>
    <row r="62" spans="11:12" x14ac:dyDescent="0.2">
      <c r="K62" s="8" t="s">
        <v>149</v>
      </c>
    </row>
  </sheetData>
  <sheetProtection password="A0FE" sheet="1" objects="1" scenarios="1"/>
  <phoneticPr fontId="0" type="noConversion"/>
  <dataValidations count="5">
    <dataValidation type="list" allowBlank="1" showInputMessage="1" showErrorMessage="1" sqref="C18:C34">
      <formula1>$N$3:$N$5</formula1>
    </dataValidation>
    <dataValidation type="list" allowBlank="1" showInputMessage="1" showErrorMessage="1" sqref="F18:F34">
      <formula1>$P$3:$P$8</formula1>
    </dataValidation>
    <dataValidation type="list" allowBlank="1" showInputMessage="1" showErrorMessage="1" sqref="G18:G34">
      <formula1>$O$3:$O$6</formula1>
    </dataValidation>
    <dataValidation type="list" allowBlank="1" showInputMessage="1" showErrorMessage="1" sqref="B12">
      <formula1>$K$2:$K$62</formula1>
    </dataValidation>
    <dataValidation type="list" allowBlank="1" showInputMessage="1" showErrorMessage="1" sqref="D18:D34">
      <formula1>$Q$3:$Q$5</formula1>
    </dataValidation>
  </dataValidations>
  <pageMargins left="0.75" right="0.75" top="1" bottom="1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Cooney</dc:creator>
  <cp:lastModifiedBy>Lison Noblet</cp:lastModifiedBy>
  <cp:lastPrinted>2005-06-14T01:21:07Z</cp:lastPrinted>
  <dcterms:created xsi:type="dcterms:W3CDTF">2003-07-09T12:38:54Z</dcterms:created>
  <dcterms:modified xsi:type="dcterms:W3CDTF">2016-07-12T21:30:59Z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